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624"/>
  <workbookPr autoCompressPictures="0"/>
  <bookViews>
    <workbookView xWindow="0" yWindow="0" windowWidth="25600" windowHeight="14100" activeTab="1"/>
  </bookViews>
  <sheets>
    <sheet name="Case 2 Massey Electronics" sheetId="1" r:id="rId1"/>
    <sheet name="CASE NOTES"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E16" i="1"/>
  <c r="L20" i="1"/>
  <c r="L21" i="1"/>
  <c r="L22" i="1"/>
  <c r="E21" i="1"/>
  <c r="E22" i="1"/>
  <c r="I21" i="1"/>
  <c r="I22" i="1"/>
  <c r="E17" i="1"/>
  <c r="L10" i="1"/>
  <c r="E11" i="1"/>
  <c r="E12" i="1"/>
  <c r="L16" i="1"/>
  <c r="L17" i="1"/>
  <c r="L5" i="1"/>
  <c r="E6" i="1"/>
  <c r="E7" i="1"/>
  <c r="I11" i="1"/>
  <c r="I12" i="1"/>
  <c r="L11" i="1"/>
  <c r="L12" i="1"/>
  <c r="I16" i="1"/>
  <c r="I17" i="1"/>
  <c r="I6" i="1"/>
  <c r="I7" i="1"/>
  <c r="L6" i="1"/>
  <c r="L7" i="1"/>
</calcChain>
</file>

<file path=xl/sharedStrings.xml><?xml version="1.0" encoding="utf-8"?>
<sst xmlns="http://schemas.openxmlformats.org/spreadsheetml/2006/main" count="22" uniqueCount="21">
  <si>
    <t>Method of allocation</t>
  </si>
  <si>
    <t>Amount of $9.5 million allocated to Texas</t>
  </si>
  <si>
    <t>Amount of $9.5 million allocated to Mexico</t>
  </si>
  <si>
    <t>Direct labor hours</t>
  </si>
  <si>
    <t>Direct labor dollars</t>
  </si>
  <si>
    <t>Overhead allocated to direct labor costs</t>
  </si>
  <si>
    <t>Labor cost per dollar</t>
  </si>
  <si>
    <t xml:space="preserve">Direct material dollars </t>
  </si>
  <si>
    <t>Overhead allocated to direct dollars</t>
  </si>
  <si>
    <t xml:space="preserve">Overhead allocated on direct labor hours </t>
  </si>
  <si>
    <t>Direct material $:</t>
  </si>
  <si>
    <t>Direct Labor $:</t>
  </si>
  <si>
    <t>Total overhead $:</t>
  </si>
  <si>
    <t>Square Footage</t>
  </si>
  <si>
    <t>Square footage</t>
  </si>
  <si>
    <t>direct material per $</t>
  </si>
  <si>
    <t>Overhead allocated on direct labor dollars</t>
  </si>
  <si>
    <t>Direct Labor hrs.:</t>
  </si>
  <si>
    <t>Total</t>
  </si>
  <si>
    <t>Case 2: Massey Electronics</t>
  </si>
  <si>
    <t>Labor Hr.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</si>
</sst>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quot;$&quot;#,##0"/>
    <numFmt numFmtId="169" formatCode="0.0000"/>
    <numFmt numFmtId="170"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41">
    <xf numFmtId="0" fontId="0" fillId="0" borderId="0" xfId="0"/>
    <xf numFmtId="0" fontId="2" fillId="0" borderId="0" xfId="0" applyFont="1"/>
    <xf numFmtId="0" fontId="3" fillId="0" borderId="0" xfId="0" applyFont="1"/>
    <xf numFmtId="0" fontId="3" fillId="0" borderId="3" xfId="0" applyFont="1" applyBorder="1"/>
    <xf numFmtId="0" fontId="3" fillId="0" borderId="4" xfId="0" applyFont="1" applyBorder="1"/>
    <xf numFmtId="0" fontId="3" fillId="0" borderId="2" xfId="0" applyFont="1" applyBorder="1"/>
    <xf numFmtId="0" fontId="3" fillId="0" borderId="5" xfId="0" applyFont="1" applyBorder="1"/>
    <xf numFmtId="0" fontId="3" fillId="0" borderId="2" xfId="0" applyFont="1" applyBorder="1" applyAlignment="1">
      <alignment wrapText="1"/>
    </xf>
    <xf numFmtId="164" fontId="3" fillId="0" borderId="4" xfId="2" applyFont="1" applyBorder="1"/>
    <xf numFmtId="0" fontId="3" fillId="0" borderId="9" xfId="0" applyFont="1" applyBorder="1"/>
    <xf numFmtId="0" fontId="3" fillId="0" borderId="10" xfId="0" applyFont="1" applyBorder="1"/>
    <xf numFmtId="0" fontId="4" fillId="0" borderId="12" xfId="0" applyFont="1" applyBorder="1"/>
    <xf numFmtId="0" fontId="4" fillId="0" borderId="11" xfId="0" applyFont="1" applyBorder="1"/>
    <xf numFmtId="0" fontId="4" fillId="0" borderId="2" xfId="0" applyFont="1" applyBorder="1"/>
    <xf numFmtId="0" fontId="3" fillId="0" borderId="6" xfId="0" applyFont="1" applyBorder="1"/>
    <xf numFmtId="0" fontId="4" fillId="0" borderId="12" xfId="0" applyFont="1" applyBorder="1" applyAlignment="1">
      <alignment wrapText="1"/>
    </xf>
    <xf numFmtId="0" fontId="3" fillId="0" borderId="8" xfId="0" applyFont="1" applyBorder="1"/>
    <xf numFmtId="0" fontId="3" fillId="0" borderId="14" xfId="0" applyFont="1" applyBorder="1"/>
    <xf numFmtId="0" fontId="3" fillId="0" borderId="11" xfId="0" applyFont="1" applyBorder="1"/>
    <xf numFmtId="0" fontId="3" fillId="0" borderId="1" xfId="0" applyFont="1" applyBorder="1"/>
    <xf numFmtId="0" fontId="3" fillId="0" borderId="13" xfId="0" applyFont="1" applyBorder="1"/>
    <xf numFmtId="0" fontId="4" fillId="0" borderId="3" xfId="0" applyFont="1" applyBorder="1"/>
    <xf numFmtId="0" fontId="4" fillId="0" borderId="10" xfId="0" applyFont="1" applyBorder="1"/>
    <xf numFmtId="0" fontId="3" fillId="0" borderId="7" xfId="0" applyFont="1" applyBorder="1"/>
    <xf numFmtId="0" fontId="4" fillId="0" borderId="4" xfId="0" applyFont="1" applyBorder="1"/>
    <xf numFmtId="0" fontId="4" fillId="0" borderId="3" xfId="0" applyFont="1" applyBorder="1" applyAlignment="1">
      <alignment wrapText="1"/>
    </xf>
    <xf numFmtId="166" fontId="3" fillId="0" borderId="2" xfId="1" applyNumberFormat="1" applyFont="1" applyBorder="1"/>
    <xf numFmtId="0" fontId="4" fillId="0" borderId="5" xfId="0" applyFont="1" applyBorder="1" applyAlignment="1">
      <alignment wrapText="1"/>
    </xf>
    <xf numFmtId="164" fontId="3" fillId="0" borderId="11" xfId="0" applyNumberFormat="1" applyFont="1" applyBorder="1"/>
    <xf numFmtId="169" fontId="3" fillId="0" borderId="2" xfId="0" applyNumberFormat="1" applyFont="1" applyBorder="1"/>
    <xf numFmtId="168" fontId="4" fillId="0" borderId="7" xfId="0" applyNumberFormat="1" applyFont="1" applyBorder="1"/>
    <xf numFmtId="167" fontId="3" fillId="0" borderId="2" xfId="2" applyNumberFormat="1" applyFont="1" applyBorder="1"/>
    <xf numFmtId="167" fontId="4" fillId="0" borderId="7" xfId="0" applyNumberFormat="1" applyFont="1" applyBorder="1"/>
    <xf numFmtId="167" fontId="4" fillId="0" borderId="2" xfId="0" applyNumberFormat="1" applyFont="1" applyBorder="1"/>
    <xf numFmtId="167" fontId="4" fillId="0" borderId="7" xfId="2" applyNumberFormat="1" applyFont="1" applyBorder="1"/>
    <xf numFmtId="167" fontId="4" fillId="0" borderId="4" xfId="0" applyNumberFormat="1" applyFont="1" applyBorder="1"/>
    <xf numFmtId="169" fontId="3" fillId="0" borderId="7" xfId="0" applyNumberFormat="1" applyFont="1" applyBorder="1"/>
    <xf numFmtId="170" fontId="3" fillId="0" borderId="7" xfId="0" applyNumberFormat="1" applyFont="1" applyBorder="1"/>
    <xf numFmtId="170" fontId="3" fillId="0" borderId="2" xfId="0" applyNumberFormat="1" applyFont="1" applyBorder="1"/>
    <xf numFmtId="168" fontId="4" fillId="0" borderId="2" xfId="0" applyNumberFormat="1" applyFont="1" applyBorder="1"/>
    <xf numFmtId="164" fontId="3" fillId="0" borderId="10" xfId="0" applyNumberFormat="1"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12</xdr:col>
      <xdr:colOff>57151</xdr:colOff>
      <xdr:row>3</xdr:row>
      <xdr:rowOff>28575</xdr:rowOff>
    </xdr:from>
    <xdr:ext cx="5524500" cy="6191250"/>
    <xdr:sp macro="" textlink="">
      <xdr:nvSpPr>
        <xdr:cNvPr id="2" name="TextBox 1">
          <a:extLst>
            <a:ext uri="{FF2B5EF4-FFF2-40B4-BE49-F238E27FC236}">
              <a16:creationId xmlns:a16="http://schemas.microsoft.com/office/drawing/2014/main" xmlns="" id="{42343E10-2343-4CE4-B398-933699B5266D}"/>
            </a:ext>
          </a:extLst>
        </xdr:cNvPr>
        <xdr:cNvSpPr txBox="1"/>
      </xdr:nvSpPr>
      <xdr:spPr>
        <a:xfrm>
          <a:off x="9848851" y="981075"/>
          <a:ext cx="5524500" cy="6191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latin typeface="Times New Roman" panose="02020603050405020304" pitchFamily="18" charset="0"/>
              <a:cs typeface="Times New Roman" panose="02020603050405020304" pitchFamily="18" charset="0"/>
            </a:rPr>
            <a:t>2. Massey allocates a share of the overhead cost pool to the plant in Mexico. If Mexico has a lower tax rate than the United States, which method of allocation should Massey choose if the goal is to lower taxes payable? </a:t>
          </a:r>
        </a:p>
        <a:p>
          <a:endParaRPr lang="en-US" sz="120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The method of allocation that would benefit Massey</a:t>
          </a:r>
          <a:r>
            <a:rPr lang="en-US" sz="1200" baseline="0">
              <a:latin typeface="Times New Roman" panose="02020603050405020304" pitchFamily="18" charset="0"/>
              <a:cs typeface="Times New Roman" panose="02020603050405020304" pitchFamily="18" charset="0"/>
            </a:rPr>
            <a:t> the most is cost allocation based on direct labor dollars. Since it is much lower than direct labor hrs., material dollars and square footage. Direct labor dolloars allocation provides the lowest taxable income. </a:t>
          </a:r>
        </a:p>
        <a:p>
          <a:r>
            <a:rPr lang="en-US" sz="1200" baseline="0">
              <a:latin typeface="Times New Roman" panose="02020603050405020304" pitchFamily="18" charset="0"/>
              <a:cs typeface="Times New Roman" panose="02020603050405020304" pitchFamily="18" charset="0"/>
            </a:rPr>
            <a:t>The more revenue and profits generates, the more costs you can the Mexico plant can bear to incur. </a:t>
          </a:r>
        </a:p>
        <a:p>
          <a:endParaRPr lang="en-US" sz="1200" baseline="0">
            <a:latin typeface="Times New Roman" panose="02020603050405020304" pitchFamily="18" charset="0"/>
            <a:cs typeface="Times New Roman" panose="02020603050405020304" pitchFamily="18" charset="0"/>
          </a:endParaRPr>
        </a:p>
        <a:p>
          <a:endParaRPr lang="en-US" sz="1200" baseline="0">
            <a:latin typeface="Times New Roman" panose="02020603050405020304" pitchFamily="18" charset="0"/>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3. If the bonus of the plant manager in Texas is computed on the basis of reducing costs attributed to the Texas plant after the allocation for the overhead cost pool, which method of allocation would result in the greatest bonus for the manager of the Texas plant? </a:t>
          </a:r>
        </a:p>
        <a:p>
          <a:endParaRPr lang="en-US" sz="1200" b="0">
            <a:latin typeface="Times New Roman" panose="02020603050405020304" pitchFamily="18" charset="0"/>
            <a:cs typeface="Times New Roman" panose="02020603050405020304" pitchFamily="18" charset="0"/>
          </a:endParaRPr>
        </a:p>
        <a:p>
          <a:r>
            <a:rPr lang="en-US" sz="1200" b="0">
              <a:latin typeface="Times New Roman" panose="02020603050405020304" pitchFamily="18" charset="0"/>
              <a:cs typeface="Times New Roman" panose="02020603050405020304" pitchFamily="18" charset="0"/>
            </a:rPr>
            <a:t>The</a:t>
          </a:r>
          <a:r>
            <a:rPr lang="en-US" sz="1200" b="0" baseline="0">
              <a:latin typeface="Times New Roman" panose="02020603050405020304" pitchFamily="18" charset="0"/>
              <a:cs typeface="Times New Roman" panose="02020603050405020304" pitchFamily="18" charset="0"/>
            </a:rPr>
            <a:t> best allocation method for the manger of the Texas plant that would result in the greatest nobous is Direct labor dollars method. The reason behind this is the cost of direct labor. Sicne Texas has more expenise workers it bears more overhead. However if the manager can reallocation some of this overhead to the Mexico Plant his expensives and overhead can be reduced. This is possible becu</a:t>
          </a:r>
        </a:p>
        <a:p>
          <a:r>
            <a:rPr lang="en-US" sz="1200" b="0" baseline="0">
              <a:latin typeface="Times New Roman" panose="02020603050405020304" pitchFamily="18" charset="0"/>
              <a:cs typeface="Times New Roman" panose="02020603050405020304" pitchFamily="18" charset="0"/>
            </a:rPr>
            <a:t>Since this method is non-insulating it creates incetived for rewards and reduces the risk to managers.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660400</xdr:colOff>
      <xdr:row>3</xdr:row>
      <xdr:rowOff>139700</xdr:rowOff>
    </xdr:from>
    <xdr:ext cx="9385300" cy="5863143"/>
    <xdr:sp macro="" textlink="">
      <xdr:nvSpPr>
        <xdr:cNvPr id="2" name="TextBox 1"/>
        <xdr:cNvSpPr txBox="1"/>
      </xdr:nvSpPr>
      <xdr:spPr>
        <a:xfrm>
          <a:off x="1485900" y="673100"/>
          <a:ext cx="9385300" cy="5863143"/>
        </a:xfrm>
        <a:prstGeom prst="rect">
          <a:avLst/>
        </a:prstGeom>
        <a:solidFill>
          <a:srgbClr val="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latin typeface="Times New Roman"/>
              <a:cs typeface="Times New Roman"/>
            </a:rPr>
            <a:t>Massey Electronics Massey Electronics manufactures heat sinks. Heat sinks are small devices attached to solid-state circuit boards that dissipate the heat from the circuit board components. Made of aluminum, the devices consist of many small fins cut in the metal to increase its surface area and hence its ability to dissipate the heat. For example, Intel Pentium and Celeron processors are first mounted onto heat sinks and then attached to circuit boards. These processors generate heat that will ultimately destroy the processor and other components on the circuit board without a heat sink to disperse the heat. Massey has two production facilities, one in Texas and the other in Mexico. Both produce a wide range of heat sinks that are sold by the three Massey lines of business: laptops and PCs, servers, and tele- communications. The three lines of business are profit centers, whereas the two plants are cost centers. Products produced by each plant are charged to the lines of business selling the heat sinks at full absorption cost, including all manufacturing overheads. Both plants supply heat sinks to each line of business. The Texas plant produces more complicated heat sinks that require tighter engineering toler- ances. The Texas workforce is more skilled, but also more expensive. The Mexico plant is larger and employs more people. Both facilities utilize a set of shared manufacturing resources: a common manufacturing IT system that schedules and controls the manufacturing process, inventory control, and cost accounting, industrial engineers, payroll processing, and quality control. These shared man- ufacturing overhead resources cost Massey $9.5 million annually. Massey is considering four ways to allocate this $9.5 million manufacturing overhead cost pool: direct labor hours, direct labor dollars, direct material dollars, or square footage of the two plants. </a:t>
          </a:r>
        </a:p>
        <a:p>
          <a:endParaRPr lang="en-US" sz="1400">
            <a:latin typeface="Times New Roman"/>
            <a:cs typeface="Times New Roman"/>
          </a:endParaRPr>
        </a:p>
        <a:p>
          <a:r>
            <a:rPr lang="en-US" sz="1400">
              <a:latin typeface="Times New Roman"/>
              <a:cs typeface="Times New Roman"/>
            </a:rPr>
            <a:t>The following table summarizes the operations of the two plants: </a:t>
          </a:r>
        </a:p>
        <a:p>
          <a:r>
            <a:rPr lang="en-US" sz="1400">
              <a:latin typeface="Times New Roman"/>
              <a:cs typeface="Times New Roman"/>
            </a:rPr>
            <a:t>                                            Texas           Mexico</a:t>
          </a:r>
        </a:p>
        <a:p>
          <a:r>
            <a:rPr lang="en-US" sz="1400">
              <a:latin typeface="Times New Roman"/>
              <a:cs typeface="Times New Roman"/>
            </a:rPr>
            <a:t>Direct labor hours Texas 3,000,000        4,000,000 </a:t>
          </a:r>
        </a:p>
        <a:p>
          <a:r>
            <a:rPr lang="en-US" sz="1400">
              <a:latin typeface="Times New Roman"/>
              <a:cs typeface="Times New Roman"/>
            </a:rPr>
            <a:t>Direct labor dollars $60,000,000             $40,000,000</a:t>
          </a:r>
        </a:p>
        <a:p>
          <a:r>
            <a:rPr lang="en-US" sz="1400">
              <a:latin typeface="Times New Roman"/>
              <a:cs typeface="Times New Roman"/>
            </a:rPr>
            <a:t>Direct material dollars $180,000,000       $200,000,000      </a:t>
          </a:r>
        </a:p>
        <a:p>
          <a:r>
            <a:rPr lang="en-US" sz="1400">
              <a:latin typeface="Times New Roman"/>
              <a:cs typeface="Times New Roman"/>
            </a:rPr>
            <a:t>Square footage 200,000                             300,000</a:t>
          </a:r>
        </a:p>
        <a:p>
          <a:endParaRPr lang="en-US" sz="1400">
            <a:latin typeface="Times New Roman"/>
            <a:cs typeface="Times New Roman"/>
          </a:endParaRPr>
        </a:p>
        <a:p>
          <a:r>
            <a:rPr lang="en-US" sz="1400">
              <a:latin typeface="Times New Roman"/>
              <a:cs typeface="Times New Roman"/>
            </a:rPr>
            <a:t>Massey has significant tax loss carry forwards due to prior losses and hence expects no income tax liability in any tax jurisdiction where it operates for the next five years.</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1" sqref="A21"/>
    </sheetView>
  </sheetViews>
  <sheetFormatPr baseColWidth="10" defaultColWidth="8.83203125" defaultRowHeight="13" x14ac:dyDescent="0"/>
  <cols>
    <col min="1" max="1" width="17.33203125" style="2" customWidth="1"/>
    <col min="2" max="2" width="11.33203125" style="2" customWidth="1"/>
    <col min="3" max="4" width="8.83203125" style="2"/>
    <col min="5" max="5" width="16.33203125" style="2" bestFit="1" customWidth="1"/>
    <col min="6" max="6" width="8.83203125" style="2"/>
    <col min="7" max="7" width="6.83203125" style="2" customWidth="1"/>
    <col min="8" max="8" width="8.83203125" style="2" hidden="1" customWidth="1"/>
    <col min="9" max="9" width="16.5" style="2" customWidth="1"/>
    <col min="10" max="10" width="14.33203125" style="2" bestFit="1" customWidth="1"/>
    <col min="11" max="11" width="2.83203125" style="2" customWidth="1"/>
    <col min="12" max="12" width="16.5" style="2" customWidth="1"/>
    <col min="13" max="13" width="10" style="2" customWidth="1"/>
    <col min="14" max="14" width="16.5" style="2" customWidth="1"/>
    <col min="15" max="15" width="14.33203125" style="2" bestFit="1" customWidth="1"/>
    <col min="16" max="16" width="10.6640625" style="2" customWidth="1"/>
    <col min="17" max="17" width="11.83203125" style="2" customWidth="1"/>
    <col min="18" max="16384" width="8.83203125" style="2"/>
  </cols>
  <sheetData>
    <row r="1" spans="1:14" ht="14">
      <c r="A1" s="1" t="s">
        <v>19</v>
      </c>
    </row>
    <row r="3" spans="1:14" ht="26">
      <c r="B3" s="3" t="s">
        <v>0</v>
      </c>
      <c r="C3" s="4"/>
      <c r="D3" s="5"/>
      <c r="E3" s="6" t="s">
        <v>1</v>
      </c>
      <c r="F3" s="6"/>
      <c r="G3" s="6"/>
      <c r="H3" s="4"/>
      <c r="I3" s="3" t="s">
        <v>2</v>
      </c>
      <c r="J3" s="6"/>
      <c r="K3" s="4"/>
      <c r="L3" s="4" t="s">
        <v>18</v>
      </c>
      <c r="M3" s="7" t="s">
        <v>12</v>
      </c>
      <c r="N3" s="8">
        <v>9500000</v>
      </c>
    </row>
    <row r="4" spans="1:14">
      <c r="B4" s="5"/>
      <c r="C4" s="9"/>
      <c r="E4" s="10"/>
      <c r="H4" s="9"/>
      <c r="I4" s="10"/>
      <c r="K4" s="9"/>
      <c r="L4" s="10"/>
    </row>
    <row r="5" spans="1:14">
      <c r="A5" s="11" t="s">
        <v>17</v>
      </c>
      <c r="B5" s="12" t="s">
        <v>3</v>
      </c>
      <c r="C5" s="13"/>
      <c r="D5" s="6"/>
      <c r="E5" s="26">
        <v>3000000</v>
      </c>
      <c r="F5" s="6"/>
      <c r="G5" s="6"/>
      <c r="H5" s="4"/>
      <c r="I5" s="26">
        <v>4000000</v>
      </c>
      <c r="J5" s="6"/>
      <c r="K5" s="4"/>
      <c r="L5" s="26">
        <f>E5+I5</f>
        <v>7000000</v>
      </c>
    </row>
    <row r="6" spans="1:14">
      <c r="A6" s="3"/>
      <c r="B6" s="5" t="s">
        <v>20</v>
      </c>
      <c r="C6" s="14"/>
      <c r="D6" s="3"/>
      <c r="E6" s="29">
        <f>E5/L5</f>
        <v>0.42857142857142855</v>
      </c>
      <c r="F6" s="6"/>
      <c r="G6" s="6"/>
      <c r="H6" s="4"/>
      <c r="I6" s="29">
        <f>I5/L5</f>
        <v>0.5714285714285714</v>
      </c>
      <c r="J6" s="6"/>
      <c r="K6" s="4"/>
      <c r="L6" s="5">
        <f>L5/L5</f>
        <v>1</v>
      </c>
    </row>
    <row r="7" spans="1:14" ht="52">
      <c r="B7" s="15" t="s">
        <v>9</v>
      </c>
      <c r="C7" s="16"/>
      <c r="E7" s="30">
        <f>N3*E6</f>
        <v>4071428.5714285714</v>
      </c>
      <c r="H7" s="16"/>
      <c r="I7" s="39">
        <f>N3*I6</f>
        <v>5428571.4285714282</v>
      </c>
      <c r="K7" s="16"/>
      <c r="L7" s="30">
        <f>L6*N3</f>
        <v>9500000</v>
      </c>
    </row>
    <row r="8" spans="1:14">
      <c r="B8" s="17"/>
      <c r="C8" s="16"/>
      <c r="E8" s="28"/>
      <c r="H8" s="16"/>
      <c r="I8" s="40"/>
      <c r="K8" s="16"/>
      <c r="L8" s="28"/>
    </row>
    <row r="9" spans="1:14">
      <c r="A9" s="19"/>
      <c r="B9" s="20"/>
      <c r="C9" s="16"/>
      <c r="E9" s="18"/>
      <c r="H9" s="16"/>
      <c r="I9" s="23"/>
      <c r="K9" s="16"/>
      <c r="L9" s="18"/>
    </row>
    <row r="10" spans="1:14">
      <c r="A10" s="21" t="s">
        <v>11</v>
      </c>
      <c r="B10" s="22" t="s">
        <v>4</v>
      </c>
      <c r="C10" s="10"/>
      <c r="D10" s="3"/>
      <c r="E10" s="31">
        <v>60000000</v>
      </c>
      <c r="F10" s="6"/>
      <c r="G10" s="6"/>
      <c r="H10" s="4"/>
      <c r="I10" s="31">
        <v>40000000</v>
      </c>
      <c r="J10" s="6"/>
      <c r="K10" s="4"/>
      <c r="L10" s="31">
        <f>E10+I10</f>
        <v>100000000</v>
      </c>
    </row>
    <row r="11" spans="1:14">
      <c r="B11" s="5" t="s">
        <v>6</v>
      </c>
      <c r="C11" s="5"/>
      <c r="D11" s="19"/>
      <c r="E11" s="37">
        <f>E10/L10</f>
        <v>0.6</v>
      </c>
      <c r="F11" s="19"/>
      <c r="G11" s="19"/>
      <c r="H11" s="14"/>
      <c r="I11" s="38">
        <f>I10/L10</f>
        <v>0.4</v>
      </c>
      <c r="J11" s="19"/>
      <c r="K11" s="14"/>
      <c r="L11" s="23">
        <f>L10/L10</f>
        <v>1</v>
      </c>
    </row>
    <row r="12" spans="1:14" ht="52">
      <c r="B12" s="15" t="s">
        <v>5</v>
      </c>
      <c r="C12" s="16"/>
      <c r="E12" s="32">
        <f>E11*N3</f>
        <v>5700000</v>
      </c>
      <c r="H12" s="16"/>
      <c r="I12" s="32">
        <f>I11*N3</f>
        <v>3800000</v>
      </c>
      <c r="K12" s="16"/>
      <c r="L12" s="32">
        <f>L11*N3</f>
        <v>9500000</v>
      </c>
    </row>
    <row r="13" spans="1:14">
      <c r="B13" s="17"/>
      <c r="C13" s="16"/>
      <c r="E13" s="28"/>
      <c r="H13" s="16"/>
      <c r="I13" s="28"/>
      <c r="K13" s="16"/>
      <c r="L13" s="28"/>
    </row>
    <row r="14" spans="1:14">
      <c r="B14" s="20"/>
      <c r="C14" s="16"/>
      <c r="E14" s="18"/>
      <c r="H14" s="16"/>
      <c r="I14" s="18"/>
      <c r="K14" s="16"/>
      <c r="L14" s="18"/>
    </row>
    <row r="15" spans="1:14">
      <c r="A15" s="13" t="s">
        <v>10</v>
      </c>
      <c r="B15" s="13" t="s">
        <v>7</v>
      </c>
      <c r="C15" s="24"/>
      <c r="D15" s="3"/>
      <c r="E15" s="31">
        <v>180000000</v>
      </c>
      <c r="F15" s="6"/>
      <c r="G15" s="6"/>
      <c r="H15" s="4"/>
      <c r="I15" s="31">
        <v>200000000</v>
      </c>
      <c r="J15" s="6"/>
      <c r="K15" s="4"/>
      <c r="L15" s="31">
        <f>E15+I15</f>
        <v>380000000</v>
      </c>
    </row>
    <row r="16" spans="1:14">
      <c r="B16" s="23" t="s">
        <v>15</v>
      </c>
      <c r="C16" s="14"/>
      <c r="D16" s="19"/>
      <c r="E16" s="36">
        <f>E15/L15</f>
        <v>0.47368421052631576</v>
      </c>
      <c r="F16" s="19"/>
      <c r="G16" s="19"/>
      <c r="H16" s="14"/>
      <c r="I16" s="36">
        <f>I15/L15</f>
        <v>0.52631578947368418</v>
      </c>
      <c r="J16" s="19"/>
      <c r="K16" s="14"/>
      <c r="L16" s="23">
        <f>L15/L15</f>
        <v>1</v>
      </c>
    </row>
    <row r="17" spans="1:12" ht="52">
      <c r="B17" s="25" t="s">
        <v>8</v>
      </c>
      <c r="C17" s="14"/>
      <c r="E17" s="34">
        <f>N3*E16</f>
        <v>4500000</v>
      </c>
      <c r="H17" s="16"/>
      <c r="I17" s="34">
        <f>I16*N3</f>
        <v>5000000</v>
      </c>
      <c r="K17" s="16"/>
      <c r="L17" s="32">
        <f>L16*N3</f>
        <v>9500000</v>
      </c>
    </row>
    <row r="18" spans="1:12">
      <c r="B18" s="17"/>
      <c r="C18" s="16"/>
      <c r="E18" s="28"/>
      <c r="H18" s="16"/>
      <c r="I18" s="28"/>
      <c r="K18" s="16"/>
      <c r="L18" s="28"/>
    </row>
    <row r="19" spans="1:12">
      <c r="B19" s="20"/>
      <c r="C19" s="16"/>
      <c r="E19" s="23"/>
      <c r="H19" s="14"/>
      <c r="I19" s="23"/>
      <c r="K19" s="16"/>
      <c r="L19" s="18"/>
    </row>
    <row r="20" spans="1:12">
      <c r="A20" s="13" t="s">
        <v>13</v>
      </c>
      <c r="B20" s="3" t="s">
        <v>14</v>
      </c>
      <c r="C20" s="4"/>
      <c r="D20" s="4"/>
      <c r="E20" s="26">
        <v>200000</v>
      </c>
      <c r="F20" s="6"/>
      <c r="G20" s="6"/>
      <c r="H20" s="4"/>
      <c r="I20" s="26">
        <v>300000</v>
      </c>
      <c r="J20" s="6"/>
      <c r="K20" s="4"/>
      <c r="L20" s="26">
        <f>E20+I20</f>
        <v>500000</v>
      </c>
    </row>
    <row r="21" spans="1:12">
      <c r="A21" s="14"/>
      <c r="B21" s="2" t="s">
        <v>15</v>
      </c>
      <c r="C21" s="14"/>
      <c r="D21" s="14"/>
      <c r="E21" s="5">
        <f>E20/L20</f>
        <v>0.4</v>
      </c>
      <c r="H21" s="14"/>
      <c r="I21" s="18">
        <f>I20/L20</f>
        <v>0.6</v>
      </c>
      <c r="K21" s="14"/>
      <c r="L21" s="5">
        <f>L20/L20</f>
        <v>1</v>
      </c>
    </row>
    <row r="22" spans="1:12" ht="52">
      <c r="A22" s="5"/>
      <c r="B22" s="27" t="s">
        <v>16</v>
      </c>
      <c r="C22" s="5"/>
      <c r="D22" s="4"/>
      <c r="E22" s="33">
        <f>E21*N3</f>
        <v>3800000</v>
      </c>
      <c r="F22" s="6"/>
      <c r="G22" s="6"/>
      <c r="H22" s="4"/>
      <c r="I22" s="33">
        <f>I21*N3</f>
        <v>5700000</v>
      </c>
      <c r="J22" s="6"/>
      <c r="K22" s="4"/>
      <c r="L22" s="35">
        <f>L21*N3</f>
        <v>9500000</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41" sqref="G41"/>
    </sheetView>
  </sheetViews>
  <sheetFormatPr baseColWidth="10" defaultRowHeight="14"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Case 2 Massey Electronics</vt:lpstr>
      <vt:lpstr>CASE 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Galarza, Luis R (GE Healthcare)</dc:creator>
  <cp:lastModifiedBy>Natalie Cauffman</cp:lastModifiedBy>
  <dcterms:created xsi:type="dcterms:W3CDTF">2017-04-05T20:35:23Z</dcterms:created>
  <dcterms:modified xsi:type="dcterms:W3CDTF">2017-04-06T23:27:40Z</dcterms:modified>
</cp:coreProperties>
</file>